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PARTAGES\Achats\Marches binomes\Morzadec C\BINOMAGE EN COURS\B25-02012 - Prestations de bioinformatique et séquençage\1. DCE\VB\"/>
    </mc:Choice>
  </mc:AlternateContent>
  <xr:revisionPtr revIDLastSave="0" documentId="13_ncr:1_{D8F2366C-1DC1-47AA-9802-F080F6ABDBD9}" xr6:coauthVersionLast="47" xr6:coauthVersionMax="47" xr10:uidLastSave="{00000000-0000-0000-0000-000000000000}"/>
  <bookViews>
    <workbookView xWindow="-110" yWindow="-110" windowWidth="19420" windowHeight="11620" activeTab="1" xr2:uid="{00000000-000D-0000-FFFF-FFFF00000000}"/>
  </bookViews>
  <sheets>
    <sheet name="Marché" sheetId="1" r:id="rId1"/>
    <sheet name="Liste des BPU" sheetId="8" r:id="rId2"/>
    <sheet name="Cas numéro 1" sheetId="5" r:id="rId3"/>
    <sheet name="Cas numéro 2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8" l="1"/>
  <c r="H40" i="8"/>
  <c r="H39" i="8"/>
  <c r="H38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H2" i="8"/>
  <c r="H43" i="8" l="1"/>
  <c r="D4" i="6"/>
  <c r="D3" i="6"/>
  <c r="D2" i="6"/>
  <c r="D4" i="5"/>
  <c r="D3" i="5"/>
  <c r="D2" i="5"/>
  <c r="M11" i="1" l="1"/>
</calcChain>
</file>

<file path=xl/sharedStrings.xml><?xml version="1.0" encoding="utf-8"?>
<sst xmlns="http://schemas.openxmlformats.org/spreadsheetml/2006/main" count="210" uniqueCount="141">
  <si>
    <t>TOTAL</t>
  </si>
  <si>
    <t>Total</t>
  </si>
  <si>
    <t>Achats</t>
  </si>
  <si>
    <t>(A)</t>
  </si>
  <si>
    <t>(B)</t>
  </si>
  <si>
    <t>%</t>
  </si>
  <si>
    <t>(C)</t>
  </si>
  <si>
    <t>(A+B+C)</t>
  </si>
  <si>
    <t>Peine &amp; Soins</t>
  </si>
  <si>
    <r>
      <t>1</t>
    </r>
    <r>
      <rPr>
        <b/>
        <sz val="8"/>
        <color rgb="FFFF0000"/>
        <rFont val="Arial"/>
        <family val="2"/>
      </rPr>
      <t>*</t>
    </r>
  </si>
  <si>
    <r>
      <t>2</t>
    </r>
    <r>
      <rPr>
        <b/>
        <sz val="8"/>
        <color rgb="FFFF0000"/>
        <rFont val="Arial"/>
        <family val="2"/>
      </rPr>
      <t>*</t>
    </r>
  </si>
  <si>
    <r>
      <t>3</t>
    </r>
    <r>
      <rPr>
        <b/>
        <sz val="8"/>
        <color rgb="FFFF0000"/>
        <rFont val="Arial"/>
        <family val="2"/>
      </rPr>
      <t>*</t>
    </r>
  </si>
  <si>
    <t>Le soumissionnaire doit compléter les cellules jaunes</t>
  </si>
  <si>
    <r>
      <t xml:space="preserve">Taux journalier en € HT  / </t>
    </r>
    <r>
      <rPr>
        <i/>
        <sz val="7"/>
        <color theme="1"/>
        <rFont val="Arial"/>
        <family val="2"/>
      </rPr>
      <t>daily rateexcl. tax</t>
    </r>
    <r>
      <rPr>
        <sz val="7"/>
        <color rgb="FFFF0000"/>
        <rFont val="Arial"/>
        <family val="2"/>
      </rPr>
      <t xml:space="preserve">
</t>
    </r>
  </si>
  <si>
    <r>
      <t xml:space="preserve"> Jours
</t>
    </r>
    <r>
      <rPr>
        <b/>
        <i/>
        <sz val="8"/>
        <color theme="1"/>
        <rFont val="Arial"/>
        <family val="2"/>
      </rPr>
      <t>Days</t>
    </r>
  </si>
  <si>
    <r>
      <t xml:space="preserve">Jours
</t>
    </r>
    <r>
      <rPr>
        <b/>
        <i/>
        <sz val="8"/>
        <color theme="1"/>
        <rFont val="Arial"/>
        <family val="2"/>
      </rPr>
      <t>Days</t>
    </r>
  </si>
  <si>
    <r>
      <t xml:space="preserve">€ HT / </t>
    </r>
    <r>
      <rPr>
        <b/>
        <i/>
        <sz val="8"/>
        <color theme="1"/>
        <rFont val="Arial"/>
        <family val="2"/>
      </rPr>
      <t>ex.tax</t>
    </r>
  </si>
  <si>
    <r>
      <t xml:space="preserve">€ HT / </t>
    </r>
    <r>
      <rPr>
        <b/>
        <i/>
        <sz val="8"/>
        <color theme="1"/>
        <rFont val="Arial"/>
        <family val="2"/>
      </rPr>
      <t xml:space="preserve"> ex.tax</t>
    </r>
  </si>
  <si>
    <t>grief and care</t>
  </si>
  <si>
    <r>
      <t xml:space="preserve">TOTAL GENERAL / </t>
    </r>
    <r>
      <rPr>
        <b/>
        <i/>
        <sz val="11"/>
        <color theme="1"/>
        <rFont val="Calibri"/>
        <family val="2"/>
        <scheme val="minor"/>
      </rPr>
      <t xml:space="preserve"> GENERAL TOTAL</t>
    </r>
  </si>
  <si>
    <r>
      <t xml:space="preserve">Taux journalier / </t>
    </r>
    <r>
      <rPr>
        <b/>
        <i/>
        <sz val="8"/>
        <color theme="1"/>
        <rFont val="Arial"/>
        <family val="2"/>
      </rPr>
      <t xml:space="preserve"> Daily rate</t>
    </r>
  </si>
  <si>
    <r>
      <t xml:space="preserve">MAIN D’ŒUVRE
</t>
    </r>
    <r>
      <rPr>
        <b/>
        <i/>
        <sz val="8"/>
        <color theme="1"/>
        <rFont val="Arial"/>
        <family val="2"/>
      </rPr>
      <t>WORKFORCE</t>
    </r>
  </si>
  <si>
    <r>
      <t xml:space="preserve">FOURNITURES
</t>
    </r>
    <r>
      <rPr>
        <b/>
        <i/>
        <sz val="8"/>
        <color theme="1"/>
        <rFont val="Arial"/>
        <family val="2"/>
      </rPr>
      <t>SUPPLIES</t>
    </r>
  </si>
  <si>
    <r>
      <t xml:space="preserve">SOUS TRAITANCE / </t>
    </r>
    <r>
      <rPr>
        <b/>
        <i/>
        <sz val="8"/>
        <color theme="1"/>
        <rFont val="Arial"/>
        <family val="2"/>
      </rPr>
      <t>SUBCONTRACTING</t>
    </r>
    <r>
      <rPr>
        <b/>
        <sz val="8"/>
        <color theme="1"/>
        <rFont val="Arial"/>
        <family val="2"/>
      </rPr>
      <t xml:space="preserve">
 le cas échéant / </t>
    </r>
    <r>
      <rPr>
        <b/>
        <i/>
        <sz val="8"/>
        <color theme="1"/>
        <rFont val="Arial"/>
        <family val="2"/>
      </rPr>
      <t>if applicable</t>
    </r>
  </si>
  <si>
    <t>Echantillon</t>
  </si>
  <si>
    <t>Prix journalier</t>
  </si>
  <si>
    <t>Prix total</t>
  </si>
  <si>
    <t>Analyse de niveau 1</t>
  </si>
  <si>
    <t>Analyse de niveau 2</t>
  </si>
  <si>
    <t>Analyse de niveau 3</t>
  </si>
  <si>
    <t xml:space="preserve">                                  </t>
  </si>
  <si>
    <t>Jour</t>
  </si>
  <si>
    <t>NA</t>
  </si>
  <si>
    <t>N° BPU</t>
  </si>
  <si>
    <t>N°
ref CSTP</t>
  </si>
  <si>
    <t>Intitulé</t>
  </si>
  <si>
    <t>Unité d’œuvre</t>
  </si>
  <si>
    <t>1A</t>
  </si>
  <si>
    <t>1B</t>
  </si>
  <si>
    <t>2A</t>
  </si>
  <si>
    <t>2B</t>
  </si>
  <si>
    <t>3A</t>
  </si>
  <si>
    <t>3B</t>
  </si>
  <si>
    <t>3C</t>
  </si>
  <si>
    <t>4A</t>
  </si>
  <si>
    <t>4B</t>
  </si>
  <si>
    <t>Metabarcoding 16S V3-V4 
Option faible quantité</t>
  </si>
  <si>
    <t>4C</t>
  </si>
  <si>
    <t>4D</t>
  </si>
  <si>
    <t>Shotgun 
Option déplétion</t>
  </si>
  <si>
    <t>4E</t>
  </si>
  <si>
    <t>Prestation d’analyse de données de cytométrie et omiques</t>
  </si>
  <si>
    <t>Prestation d’accompagnement à l’analyse des données</t>
  </si>
  <si>
    <t>8A</t>
  </si>
  <si>
    <t>Extraction ADN/ARN</t>
  </si>
  <si>
    <t>8B</t>
  </si>
  <si>
    <t>Option n°1 : Prolongation de la durée du marché pour une durée de DOUZE (12) mois, soit pour la période du xx/xx/2028 au xx/xx/2029</t>
  </si>
  <si>
    <t>Nombre de jours</t>
  </si>
  <si>
    <r>
      <rPr>
        <b/>
        <sz val="11"/>
        <color theme="1"/>
        <rFont val="Calibri"/>
        <family val="2"/>
        <scheme val="minor"/>
      </rPr>
      <t xml:space="preserve">Cas d’usage 1 : analyse du microbiote (prestation n°4 du CSTP) </t>
    </r>
    <r>
      <rPr>
        <sz val="11"/>
        <color theme="1"/>
        <rFont val="Calibri"/>
        <family val="2"/>
        <scheme val="minor"/>
      </rPr>
      <t xml:space="preserve">
Étude du microbiote intestinal à partir de swabs rectaux par technologie illumina avec analyse 16S, sur des cohortes de primates infectés par le SIV.
• Cohorte n°1 : animaux infectés chroniques : 6 animaux, 3 points de temps soit un total de 18 échantillons
• Cohorte n°2 : animaux infectés, sous traitement ART suivi d'une interruption de traitement (ATI) : 13 animaux, 2 points de temps soit un total de 26 échantillons
Chiffrage temps et coût pour analyses de </t>
    </r>
    <r>
      <rPr>
        <b/>
        <sz val="11"/>
        <color theme="1"/>
        <rFont val="Calibri"/>
        <family val="2"/>
        <scheme val="minor"/>
      </rPr>
      <t>niveau 2</t>
    </r>
    <r>
      <rPr>
        <sz val="11"/>
        <color theme="1"/>
        <rFont val="Calibri"/>
        <family val="2"/>
        <scheme val="minor"/>
      </rPr>
      <t xml:space="preserve"> (traitement des séquences, assignation des OTU, calculs d’alpha et de bêta diversité)
Chiffrage temps et coût pour analyses de </t>
    </r>
    <r>
      <rPr>
        <b/>
        <sz val="11"/>
        <color theme="1"/>
        <rFont val="Calibri"/>
        <family val="2"/>
        <scheme val="minor"/>
      </rPr>
      <t>niveau 3</t>
    </r>
    <r>
      <rPr>
        <sz val="11"/>
        <color theme="1"/>
        <rFont val="Calibri"/>
        <family val="2"/>
        <scheme val="minor"/>
      </rPr>
      <t xml:space="preserve"> (analyse de corrélation pour explorer les liens entre le microbiote et les cellules immunitaires)</t>
    </r>
  </si>
  <si>
    <r>
      <rPr>
        <b/>
        <sz val="11"/>
        <color theme="1"/>
        <rFont val="Calibri"/>
        <family val="2"/>
        <scheme val="minor"/>
      </rPr>
      <t xml:space="preserve">Cas d’usage 2 : analyse de transcriptome (bulk RNA-Seq, prestation n°2 du CSTP) </t>
    </r>
    <r>
      <rPr>
        <sz val="11"/>
        <color theme="1"/>
        <rFont val="Calibri"/>
        <family val="2"/>
        <scheme val="minor"/>
      </rPr>
      <t xml:space="preserve">
Étude du transcriptome à partir de moelle osseuse, de ganglions lymphatiques et de rate par technologie illumina, sur des cohortes de souris transgéniques contrôle (WT) et mutées (notées KI) infectées ou non par HSV.
• Cohorte n°1 : souris WT et KI non infectées : 6 animaux par fond génétique, 3 organes soit un total de 36 échantillons
• Cohorte n°2 : animaux infectés par HSV : 6 animaux par fond génétique, 3 organes soit un total de 36 échantillons
Chiffrage temps et coût pour analyses de</t>
    </r>
    <r>
      <rPr>
        <b/>
        <sz val="11"/>
        <color theme="1"/>
        <rFont val="Calibri"/>
        <family val="2"/>
        <scheme val="minor"/>
      </rPr>
      <t xml:space="preserve"> niveau 2</t>
    </r>
    <r>
      <rPr>
        <sz val="11"/>
        <color theme="1"/>
        <rFont val="Calibri"/>
        <family val="2"/>
        <scheme val="minor"/>
      </rPr>
      <t xml:space="preserve"> : dont heatmap, analyse différentielle intra-cohorte (effet de la mutation : WT vs KI non infectées d’une part, et infectées d’autre part) et inter-cohorte (effet de l’infection : WT non infecté vs WT infecté, KI vs KI infectées) pour chaque organe. 
Chiffrage temps et coût pour analyses de </t>
    </r>
    <r>
      <rPr>
        <b/>
        <sz val="11"/>
        <color theme="1"/>
        <rFont val="Calibri"/>
        <family val="2"/>
        <scheme val="minor"/>
      </rPr>
      <t>niveau 3</t>
    </r>
    <r>
      <rPr>
        <sz val="11"/>
        <color theme="1"/>
        <rFont val="Calibri"/>
        <family val="2"/>
        <scheme val="minor"/>
      </rPr>
      <t xml:space="preserve"> : analyse de corrélation pour explorer les signatures/populations immunitaires, comparaison avec des bases de données de single cell publiques (SRA) intégration des conditions (transgéniques +/- infection) et des organes pour une vue d’ensemble de la réponse immunitaire. Recherche du rôle du facteur de transcription muté (KI) dans la réponse immunitaire au repos et suite à une infection.</t>
    </r>
  </si>
  <si>
    <t>Volumétrie souhaitée</t>
  </si>
  <si>
    <t>Socle</t>
  </si>
  <si>
    <t>socle</t>
  </si>
  <si>
    <t>TOTAL ESTIMATIF</t>
  </si>
  <si>
    <t xml:space="preserve">Prix par Unité d'œuvre </t>
  </si>
  <si>
    <t>Socle : correspond aux frais incompressibles pour réaliser la prestation, quel que soit le nombre d'échantillons, dans la limite du nombre maximal d'échantillons du socle.</t>
  </si>
  <si>
    <t>Série : Etapes préliminaires au séquençage pour une série d'échantillons (les extractions, la préparation des librairies scRNAseq).</t>
  </si>
  <si>
    <t>Définitions</t>
  </si>
  <si>
    <r>
      <rPr>
        <i/>
        <sz val="11"/>
        <color theme="1"/>
        <rFont val="Calibri"/>
        <family val="2"/>
        <scheme val="minor"/>
      </rPr>
      <t>Nota bene</t>
    </r>
    <r>
      <rPr>
        <sz val="11"/>
        <color theme="1"/>
        <rFont val="Calibri"/>
        <family val="2"/>
        <scheme val="minor"/>
      </rPr>
      <t xml:space="preserve"> : La volumétrie souhaitée ne saurait engager le CEA dans la volumétrie réelle commandée.</t>
    </r>
  </si>
  <si>
    <t>Caractéristiques</t>
  </si>
  <si>
    <t>Flowcell MinION
Jusqu'à 5 échantillons/socle
Analyse de niveau 1</t>
  </si>
  <si>
    <t>Librairie WGS Nanopore Petits organismes</t>
  </si>
  <si>
    <t>Flowcell PromethION
Pour 1 échantillon/socle
Analyse de niveau 1</t>
  </si>
  <si>
    <t>Librairie WGS Nanopore Grands organismes</t>
  </si>
  <si>
    <t>Flowcell MinION
Jusqu'à 8 échantillons
Analyse niveau 1</t>
  </si>
  <si>
    <t>Librairie RNAseq Nanopore</t>
  </si>
  <si>
    <t>Flowcell PromethION
Jusqu'à 20 échantillons
Analyse niveau 1</t>
  </si>
  <si>
    <t>Librairie Total RNAseq Illumina</t>
  </si>
  <si>
    <t>Flowcell
Jusqu'à 24 échantillons
Analyse de niveau 1</t>
  </si>
  <si>
    <t>Librairie mRNAseq Illumina</t>
  </si>
  <si>
    <t>Flowcell
Jusqu'à 48 échantillons
Analyse de niveau 1</t>
  </si>
  <si>
    <t>Socle pour des prestations de séquençage Single cell RNAseq</t>
  </si>
  <si>
    <t>Série,
Jusqu'à 6 échantillons</t>
  </si>
  <si>
    <t>Librairies 10X Genomics</t>
  </si>
  <si>
    <t>Dosage et dilutions des librairies 10X Genomics</t>
  </si>
  <si>
    <t>Prestations de séquençage Single cell RNAseq</t>
  </si>
  <si>
    <t xml:space="preserve">Socle pour des prestations de séquençage Single cell RNAseq </t>
  </si>
  <si>
    <t>Librairies metabarcoding 16S V3-V4, technologie Illumina</t>
  </si>
  <si>
    <t>Prestations d’analyses du Microbiote</t>
  </si>
  <si>
    <t>Flowcell 2 x 300 cycles
Pour 96 échantillons
Analyse de niveau 1</t>
  </si>
  <si>
    <t>Socle pour des prestations de Metabarcoding 16S V3-V4 Option faible quantité</t>
  </si>
  <si>
    <t>Etape préliminaire aux librairies metabarcoding 16S V3-V4, technologie Illumina</t>
  </si>
  <si>
    <t>Série, 
Jusqu'à 96 échantillons</t>
  </si>
  <si>
    <t>Librairies Illumina Shotgun</t>
  </si>
  <si>
    <t>Etape optionnelle aux librairies Illumina Shotgun</t>
  </si>
  <si>
    <t>Socle pour des prestations de Shotgun Option déplétion</t>
  </si>
  <si>
    <t>Série, Jusqu'à 6 échantillons</t>
  </si>
  <si>
    <t xml:space="preserve">Socle pour des prestations d'analyses du Microbiote </t>
  </si>
  <si>
    <t>Flowcell MinIOn
jusqu'à 24 échantillons
Analyse de niveau 1</t>
  </si>
  <si>
    <t>Flowcell PromethION
jusqu'à 96 échantillons
Analyse de niveau 1</t>
  </si>
  <si>
    <t xml:space="preserve">Socle pour des prestations d'analyses du Micropbiote </t>
  </si>
  <si>
    <t>Socle pour des prestations d'analyses de séquences virales</t>
  </si>
  <si>
    <t>Librairie Nanopore</t>
  </si>
  <si>
    <t>Flowcell MinIOn
jusqu'à 10 échantillons
Analyse de niveau 1</t>
  </si>
  <si>
    <t>Kits d'extractions ADN/ARN</t>
  </si>
  <si>
    <t>Socle pour l'extraction ADN/ARN</t>
  </si>
  <si>
    <t>Série, Jusqu'à 12 échantillons</t>
  </si>
  <si>
    <t>Kits d'extractions ADN/ARN (type PAXgene/Tempus)</t>
  </si>
  <si>
    <t>Niveau 2 et 3</t>
  </si>
  <si>
    <t>Analyses supplémentaires</t>
  </si>
  <si>
    <t>Flowcell pour séquençage shallow
Jusqu'à 4 échantillons
Analyse de niveau 1</t>
  </si>
  <si>
    <t>Flowcell pour séquençage profond
Jusqu'à 4 échantillons
Analyse de niveau 1</t>
  </si>
  <si>
    <t>Socle pour des prestations de séquençage de génome entier "Petits organismes" (sur ADN)</t>
  </si>
  <si>
    <t>Socle pour des prestations de séquençage de génome entier "Grands organismes" (sur ADN)</t>
  </si>
  <si>
    <t xml:space="preserve">Séquençage de génome entier "Petits organismes" (sur ADN) </t>
  </si>
  <si>
    <t xml:space="preserve">Séquençage de génome entier "Grands organismes" (sur ADN) </t>
  </si>
  <si>
    <t xml:space="preserve">Prestations de transcriptomique (bulk) - Illumina </t>
  </si>
  <si>
    <t xml:space="preserve">Prestations de transcriptomique (bulk)  - Illumina </t>
  </si>
  <si>
    <t xml:space="preserve">Socle pour des prestations de transcriptomique (bulk)  - Illumina </t>
  </si>
  <si>
    <t>Prestations de transcriptomique (bulk) - Nanopore</t>
  </si>
  <si>
    <t>Socle pour des prestations de transcriptomique (bulk) - Nanopore</t>
  </si>
  <si>
    <t xml:space="preserve">Séquençage Single cell RNAseq </t>
  </si>
  <si>
    <t>Séquençage Single cell RNAseq</t>
  </si>
  <si>
    <t>Analyses du Microbiote</t>
  </si>
  <si>
    <t>Socle pour des analyses du Microbiote</t>
  </si>
  <si>
    <t>Analyse de la taxonomie
Flowcell 2 x 150 cycles
Jusqu'à 96 échantillons (multiplexage)
Analyse de niveau 1</t>
  </si>
  <si>
    <t>Analyse des gènes de résistance aux antibiotiques
Flowcell 2 x 150 cycles
Jusqu'à 34 échantillons (multiplexage)
Analyse de niveau 1</t>
  </si>
  <si>
    <t>Analyses de séquences virales</t>
  </si>
  <si>
    <t xml:space="preserve">Heure </t>
  </si>
  <si>
    <t>40h</t>
  </si>
  <si>
    <t>Extraction ADN/ARN - PAXgene/Tempus</t>
  </si>
  <si>
    <t>Librairies full 16S</t>
  </si>
  <si>
    <t>2C</t>
  </si>
  <si>
    <t>2D</t>
  </si>
  <si>
    <t>4F</t>
  </si>
  <si>
    <t>4G</t>
  </si>
  <si>
    <r>
      <t xml:space="preserve">Partie optionnelle / </t>
    </r>
    <r>
      <rPr>
        <b/>
        <i/>
        <sz val="11"/>
        <color theme="1"/>
        <rFont val="Calibri"/>
        <family val="2"/>
        <scheme val="minor"/>
      </rPr>
      <t>Optional part</t>
    </r>
  </si>
  <si>
    <r>
      <rPr>
        <sz val="7"/>
        <color theme="1"/>
        <rFont val="Arial"/>
        <family val="2"/>
      </rPr>
      <t xml:space="preserve">Profil de la main d'œuvre </t>
    </r>
    <r>
      <rPr>
        <i/>
        <sz val="7"/>
        <color theme="1"/>
        <rFont val="Arial"/>
        <family val="2"/>
      </rPr>
      <t xml:space="preserve">
</t>
    </r>
  </si>
  <si>
    <t xml:space="preserve">Profil amené à intervenir ( à compléter / to complet) </t>
  </si>
  <si>
    <t xml:space="preserve">Jour </t>
  </si>
  <si>
    <t>40 jours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</si>
</sst>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i/>
      <sz val="7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rgb="FFFF0000"/>
      <name val="Arial"/>
      <family val="2"/>
    </font>
    <font>
      <sz val="7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2" borderId="0" xfId="0" applyFill="1"/>
    <xf numFmtId="0" fontId="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/>
    </xf>
    <xf numFmtId="0" fontId="0" fillId="2" borderId="0" xfId="0" applyFill="1" applyAlignment="1">
      <alignment horizontal="center" vertical="top"/>
    </xf>
    <xf numFmtId="0" fontId="2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 wrapText="1"/>
    </xf>
    <xf numFmtId="0" fontId="0" fillId="0" borderId="17" xfId="0" applyBorder="1"/>
    <xf numFmtId="0" fontId="11" fillId="2" borderId="4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23" xfId="0" applyBorder="1" applyAlignment="1">
      <alignment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3" fillId="0" borderId="47" xfId="0" applyFont="1" applyBorder="1" applyAlignment="1">
      <alignment horizontal="center" vertical="center" wrapText="1"/>
    </xf>
    <xf numFmtId="0" fontId="0" fillId="14" borderId="7" xfId="0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13" fillId="0" borderId="50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44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13" borderId="30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7" fillId="0" borderId="9" xfId="0" applyFont="1" applyFill="1" applyBorder="1"/>
    <xf numFmtId="0" fontId="16" fillId="5" borderId="41" xfId="0" applyFont="1" applyFill="1" applyBorder="1" applyAlignment="1">
      <alignment horizontal="center" vertical="center" wrapText="1"/>
    </xf>
    <xf numFmtId="0" fontId="15" fillId="5" borderId="40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6" fillId="6" borderId="51" xfId="0" applyFont="1" applyFill="1" applyBorder="1" applyAlignment="1">
      <alignment vertical="center" wrapText="1"/>
    </xf>
    <xf numFmtId="0" fontId="16" fillId="7" borderId="41" xfId="0" applyFont="1" applyFill="1" applyBorder="1" applyAlignment="1">
      <alignment horizontal="center" vertical="center" wrapText="1"/>
    </xf>
    <xf numFmtId="0" fontId="15" fillId="8" borderId="40" xfId="0" applyFont="1" applyFill="1" applyBorder="1" applyAlignment="1">
      <alignment horizontal="center" vertical="center" wrapText="1"/>
    </xf>
    <xf numFmtId="0" fontId="16" fillId="8" borderId="15" xfId="0" applyFont="1" applyFill="1" applyBorder="1" applyAlignment="1">
      <alignment horizontal="center" vertical="center" wrapText="1"/>
    </xf>
    <xf numFmtId="0" fontId="16" fillId="8" borderId="50" xfId="0" applyFont="1" applyFill="1" applyBorder="1" applyAlignment="1">
      <alignment horizontal="center" vertical="center" wrapText="1"/>
    </xf>
    <xf numFmtId="0" fontId="15" fillId="8" borderId="2" xfId="0" applyFont="1" applyFill="1" applyBorder="1" applyAlignment="1">
      <alignment horizontal="center" vertical="center" wrapText="1"/>
    </xf>
    <xf numFmtId="0" fontId="16" fillId="9" borderId="50" xfId="0" applyFont="1" applyFill="1" applyBorder="1" applyAlignment="1">
      <alignment horizontal="center" vertical="center" wrapText="1"/>
    </xf>
    <xf numFmtId="0" fontId="15" fillId="9" borderId="40" xfId="0" applyFont="1" applyFill="1" applyBorder="1" applyAlignment="1">
      <alignment horizontal="center" vertical="center" wrapText="1"/>
    </xf>
    <xf numFmtId="0" fontId="16" fillId="9" borderId="0" xfId="0" applyFont="1" applyFill="1" applyAlignment="1">
      <alignment horizontal="center" vertical="center" wrapText="1"/>
    </xf>
    <xf numFmtId="0" fontId="16" fillId="10" borderId="3" xfId="0" applyFont="1" applyFill="1" applyBorder="1" applyAlignment="1">
      <alignment horizontal="center" vertical="center" wrapText="1"/>
    </xf>
    <xf numFmtId="0" fontId="15" fillId="10" borderId="47" xfId="0" applyFont="1" applyFill="1" applyBorder="1" applyAlignment="1">
      <alignment horizontal="center" vertical="center" wrapText="1"/>
    </xf>
    <xf numFmtId="0" fontId="16" fillId="10" borderId="52" xfId="0" applyFont="1" applyFill="1" applyBorder="1" applyAlignment="1">
      <alignment horizontal="center" vertical="center" wrapText="1"/>
    </xf>
    <xf numFmtId="0" fontId="15" fillId="10" borderId="40" xfId="0" applyFont="1" applyFill="1" applyBorder="1" applyAlignment="1">
      <alignment horizontal="center" vertical="center" wrapText="1"/>
    </xf>
    <xf numFmtId="0" fontId="16" fillId="10" borderId="34" xfId="0" applyFont="1" applyFill="1" applyBorder="1" applyAlignment="1">
      <alignment horizontal="center" vertical="center" wrapText="1"/>
    </xf>
    <xf numFmtId="0" fontId="15" fillId="11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5" fillId="0" borderId="54" xfId="0" applyFont="1" applyBorder="1" applyAlignment="1">
      <alignment horizontal="center" vertical="center" wrapText="1"/>
    </xf>
    <xf numFmtId="0" fontId="16" fillId="8" borderId="49" xfId="0" applyFont="1" applyFill="1" applyBorder="1" applyAlignment="1">
      <alignment horizontal="center" vertical="center" wrapText="1"/>
    </xf>
    <xf numFmtId="0" fontId="0" fillId="0" borderId="0" xfId="0"/>
    <xf numFmtId="0" fontId="12" fillId="0" borderId="18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5" fillId="6" borderId="40" xfId="0" applyFont="1" applyFill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5" fillId="10" borderId="53" xfId="0" applyFont="1" applyFill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6" fillId="11" borderId="51" xfId="0" applyFont="1" applyFill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6" fillId="11" borderId="40" xfId="0" applyFont="1" applyFill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6" fillId="12" borderId="52" xfId="0" applyFont="1" applyFill="1" applyBorder="1" applyAlignment="1">
      <alignment horizontal="center" vertical="center" wrapText="1"/>
    </xf>
    <xf numFmtId="0" fontId="16" fillId="11" borderId="41" xfId="0" applyFont="1" applyFill="1" applyBorder="1" applyAlignment="1">
      <alignment horizontal="center" vertical="center" wrapText="1"/>
    </xf>
    <xf numFmtId="0" fontId="14" fillId="4" borderId="57" xfId="0" applyFont="1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/>
    </xf>
    <xf numFmtId="0" fontId="0" fillId="5" borderId="59" xfId="0" applyFill="1" applyBorder="1" applyAlignment="1">
      <alignment horizontal="center" vertical="center"/>
    </xf>
    <xf numFmtId="0" fontId="0" fillId="5" borderId="36" xfId="0" applyFill="1" applyBorder="1" applyAlignment="1">
      <alignment horizontal="center" vertical="center"/>
    </xf>
    <xf numFmtId="0" fontId="0" fillId="6" borderId="58" xfId="0" applyFill="1" applyBorder="1" applyAlignment="1">
      <alignment horizontal="center" vertical="center"/>
    </xf>
    <xf numFmtId="0" fontId="0" fillId="6" borderId="56" xfId="0" applyFill="1" applyBorder="1" applyAlignment="1">
      <alignment horizontal="center" vertical="center"/>
    </xf>
    <xf numFmtId="0" fontId="0" fillId="6" borderId="59" xfId="0" applyFill="1" applyBorder="1" applyAlignment="1">
      <alignment horizontal="center" vertical="center"/>
    </xf>
    <xf numFmtId="0" fontId="0" fillId="7" borderId="58" xfId="0" applyFill="1" applyBorder="1" applyAlignment="1">
      <alignment horizontal="center" vertical="center"/>
    </xf>
    <xf numFmtId="0" fontId="0" fillId="7" borderId="59" xfId="0" applyFill="1" applyBorder="1" applyAlignment="1">
      <alignment horizontal="center" vertical="center"/>
    </xf>
    <xf numFmtId="0" fontId="0" fillId="8" borderId="58" xfId="0" applyFill="1" applyBorder="1" applyAlignment="1">
      <alignment horizontal="center" vertical="center"/>
    </xf>
    <xf numFmtId="0" fontId="0" fillId="8" borderId="59" xfId="0" applyFill="1" applyBorder="1" applyAlignment="1">
      <alignment horizontal="center" vertical="center"/>
    </xf>
    <xf numFmtId="0" fontId="0" fillId="9" borderId="58" xfId="0" applyFill="1" applyBorder="1" applyAlignment="1">
      <alignment horizontal="center" vertical="center"/>
    </xf>
    <xf numFmtId="0" fontId="0" fillId="9" borderId="59" xfId="0" applyFill="1" applyBorder="1" applyAlignment="1">
      <alignment horizontal="center" vertical="center"/>
    </xf>
    <xf numFmtId="0" fontId="0" fillId="10" borderId="58" xfId="0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59" xfId="0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/>
    </xf>
    <xf numFmtId="0" fontId="0" fillId="10" borderId="35" xfId="0" applyFill="1" applyBorder="1" applyAlignment="1">
      <alignment horizontal="center" vertical="center"/>
    </xf>
    <xf numFmtId="0" fontId="0" fillId="11" borderId="58" xfId="0" applyFill="1" applyBorder="1" applyAlignment="1">
      <alignment horizontal="center" vertical="center"/>
    </xf>
    <xf numFmtId="0" fontId="0" fillId="11" borderId="56" xfId="0" applyFill="1" applyBorder="1" applyAlignment="1">
      <alignment horizontal="center" vertical="center"/>
    </xf>
    <xf numFmtId="0" fontId="0" fillId="5" borderId="5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6" fillId="8" borderId="46" xfId="0" applyFont="1" applyFill="1" applyBorder="1" applyAlignment="1">
      <alignment horizontal="center" vertical="center" wrapText="1"/>
    </xf>
    <xf numFmtId="0" fontId="16" fillId="8" borderId="8" xfId="0" applyFont="1" applyFill="1" applyBorder="1" applyAlignment="1">
      <alignment horizontal="center" vertical="center" wrapText="1"/>
    </xf>
    <xf numFmtId="0" fontId="16" fillId="9" borderId="11" xfId="0" applyFont="1" applyFill="1" applyBorder="1" applyAlignment="1">
      <alignment horizontal="center" vertical="center" wrapText="1"/>
    </xf>
    <xf numFmtId="0" fontId="16" fillId="9" borderId="8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16" fillId="5" borderId="46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7" fillId="14" borderId="9" xfId="0" applyFont="1" applyFill="1" applyBorder="1" applyAlignment="1">
      <alignment horizontal="right" vertical="center"/>
    </xf>
    <xf numFmtId="0" fontId="0" fillId="14" borderId="10" xfId="0" applyFill="1" applyBorder="1" applyAlignment="1">
      <alignment horizontal="right" vertical="center"/>
    </xf>
    <xf numFmtId="0" fontId="0" fillId="14" borderId="45" xfId="0" applyFill="1" applyBorder="1" applyAlignment="1">
      <alignment horizontal="right" vertical="center"/>
    </xf>
    <xf numFmtId="0" fontId="16" fillId="6" borderId="1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10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6" fillId="11" borderId="11" xfId="0" applyFont="1" applyFill="1" applyBorder="1" applyAlignment="1">
      <alignment horizontal="center" vertical="center" wrapText="1"/>
    </xf>
    <xf numFmtId="0" fontId="16" fillId="12" borderId="12" xfId="0" applyFont="1" applyFill="1" applyBorder="1" applyAlignment="1">
      <alignment horizontal="center" vertical="center" wrapText="1"/>
    </xf>
    <xf numFmtId="0" fontId="16" fillId="12" borderId="8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23" xfId="0" applyBorder="1"/>
    <xf numFmtId="0" fontId="0" fillId="0" borderId="0" xfId="0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zoomScaleNormal="100" workbookViewId="0">
      <selection activeCell="B14" sqref="B14"/>
    </sheetView>
  </sheetViews>
  <sheetFormatPr baseColWidth="10" defaultColWidth="11.453125" defaultRowHeight="14.5" x14ac:dyDescent="0.35"/>
  <cols>
    <col min="1" max="1" width="22.453125" style="1" bestFit="1" customWidth="1"/>
    <col min="2" max="2" width="19.81640625" style="1" customWidth="1"/>
    <col min="3" max="3" width="52.1796875" style="1" customWidth="1"/>
    <col min="4" max="7" width="11.453125" style="1"/>
    <col min="8" max="8" width="11.453125" style="1" customWidth="1"/>
    <col min="9" max="9" width="16.54296875" style="1" customWidth="1"/>
    <col min="10" max="10" width="16.453125" style="1" customWidth="1"/>
    <col min="11" max="11" width="13.453125" style="1" bestFit="1" customWidth="1"/>
    <col min="12" max="12" width="11.453125" style="1"/>
    <col min="13" max="13" width="22" style="1" customWidth="1"/>
    <col min="14" max="14" width="26.54296875" style="1" bestFit="1" customWidth="1"/>
    <col min="15" max="15" width="21.1796875" style="1" customWidth="1"/>
    <col min="16" max="16384" width="11.453125" style="1"/>
  </cols>
  <sheetData>
    <row r="1" spans="1:13" x14ac:dyDescent="0.35">
      <c r="A1" s="152" t="s">
        <v>12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4"/>
    </row>
    <row r="5" spans="1:13" ht="0.75" customHeight="1" thickBot="1" x14ac:dyDescent="0.4"/>
    <row r="6" spans="1:13" ht="43.5" customHeight="1" thickBot="1" x14ac:dyDescent="0.4">
      <c r="C6" s="2"/>
      <c r="D6" s="157" t="s">
        <v>21</v>
      </c>
      <c r="E6" s="158"/>
      <c r="F6" s="158"/>
      <c r="G6" s="158"/>
      <c r="H6" s="159"/>
      <c r="I6" s="16" t="s">
        <v>22</v>
      </c>
      <c r="J6" s="157" t="s">
        <v>23</v>
      </c>
      <c r="K6" s="158"/>
      <c r="L6" s="160"/>
      <c r="M6" s="16" t="s">
        <v>0</v>
      </c>
    </row>
    <row r="7" spans="1:13" ht="23.5" customHeight="1" thickBot="1" x14ac:dyDescent="0.4">
      <c r="C7" s="13" t="s">
        <v>137</v>
      </c>
      <c r="D7" s="17" t="s">
        <v>9</v>
      </c>
      <c r="E7" s="7" t="s">
        <v>10</v>
      </c>
      <c r="F7" s="7" t="s">
        <v>11</v>
      </c>
      <c r="G7" s="3" t="s">
        <v>1</v>
      </c>
      <c r="H7" s="3" t="s">
        <v>1</v>
      </c>
      <c r="I7" s="3"/>
      <c r="J7" s="4" t="s">
        <v>2</v>
      </c>
      <c r="K7" s="5" t="s">
        <v>8</v>
      </c>
      <c r="L7" s="5" t="s">
        <v>1</v>
      </c>
      <c r="M7" s="6"/>
    </row>
    <row r="8" spans="1:13" ht="26.15" customHeight="1" thickBot="1" x14ac:dyDescent="0.4">
      <c r="C8" s="14" t="s">
        <v>13</v>
      </c>
      <c r="D8" s="10"/>
      <c r="E8" s="10"/>
      <c r="F8" s="10"/>
      <c r="G8" s="3"/>
      <c r="H8" s="3" t="s">
        <v>3</v>
      </c>
      <c r="I8" s="3" t="s">
        <v>4</v>
      </c>
      <c r="J8" s="3"/>
      <c r="K8" s="20" t="s">
        <v>18</v>
      </c>
      <c r="L8" s="6" t="s">
        <v>6</v>
      </c>
      <c r="M8" s="6" t="s">
        <v>7</v>
      </c>
    </row>
    <row r="9" spans="1:13" ht="32.25" customHeight="1" thickBot="1" x14ac:dyDescent="0.4">
      <c r="C9" s="15"/>
      <c r="D9" s="7" t="s">
        <v>14</v>
      </c>
      <c r="E9" s="7" t="s">
        <v>14</v>
      </c>
      <c r="F9" s="7" t="s">
        <v>14</v>
      </c>
      <c r="G9" s="7" t="s">
        <v>15</v>
      </c>
      <c r="H9" s="7" t="s">
        <v>16</v>
      </c>
      <c r="I9" s="7" t="s">
        <v>17</v>
      </c>
      <c r="J9" s="7" t="s">
        <v>16</v>
      </c>
      <c r="K9" s="8" t="s">
        <v>5</v>
      </c>
      <c r="L9" s="9" t="s">
        <v>16</v>
      </c>
      <c r="M9" s="9" t="s">
        <v>17</v>
      </c>
    </row>
    <row r="10" spans="1:13" ht="42.75" customHeight="1" thickBot="1" x14ac:dyDescent="0.4">
      <c r="A10" s="22" t="s">
        <v>136</v>
      </c>
      <c r="B10" s="150" t="s">
        <v>56</v>
      </c>
      <c r="C10" s="15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28.5" customHeight="1" thickBot="1" x14ac:dyDescent="0.4">
      <c r="A11" s="161" t="s">
        <v>19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3"/>
      <c r="M11" s="11">
        <f>SUM(M10)</f>
        <v>0</v>
      </c>
    </row>
    <row r="12" spans="1:13" ht="28.5" customHeight="1" x14ac:dyDescent="0.35"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1:13" ht="28.5" customHeight="1" thickBot="1" x14ac:dyDescent="0.4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3" ht="26.25" customHeight="1" thickBot="1" x14ac:dyDescent="0.4">
      <c r="D14" s="157" t="s">
        <v>138</v>
      </c>
      <c r="E14" s="159"/>
      <c r="F14" s="157" t="s">
        <v>20</v>
      </c>
      <c r="G14" s="159"/>
      <c r="H14" s="12"/>
      <c r="I14" s="12"/>
    </row>
    <row r="15" spans="1:13" ht="15" thickBot="1" x14ac:dyDescent="0.4">
      <c r="C15" s="2" t="s">
        <v>9</v>
      </c>
      <c r="D15" s="155"/>
      <c r="E15" s="156"/>
      <c r="F15" s="155"/>
      <c r="G15" s="156"/>
    </row>
    <row r="16" spans="1:13" ht="15" thickBot="1" x14ac:dyDescent="0.4">
      <c r="C16" s="2" t="s">
        <v>10</v>
      </c>
      <c r="D16" s="155"/>
      <c r="E16" s="156"/>
      <c r="F16" s="155"/>
      <c r="G16" s="156"/>
    </row>
    <row r="17" spans="3:7" ht="15" thickBot="1" x14ac:dyDescent="0.4">
      <c r="C17" s="2" t="s">
        <v>11</v>
      </c>
      <c r="D17" s="155"/>
      <c r="E17" s="156"/>
      <c r="F17" s="155"/>
      <c r="G17" s="156"/>
    </row>
  </sheetData>
  <mergeCells count="13">
    <mergeCell ref="B10:C10"/>
    <mergeCell ref="A1:M1"/>
    <mergeCell ref="D17:E17"/>
    <mergeCell ref="F17:G17"/>
    <mergeCell ref="D6:H6"/>
    <mergeCell ref="J6:L6"/>
    <mergeCell ref="D14:E14"/>
    <mergeCell ref="F15:G15"/>
    <mergeCell ref="F16:G16"/>
    <mergeCell ref="F14:G14"/>
    <mergeCell ref="D15:E15"/>
    <mergeCell ref="D16:E16"/>
    <mergeCell ref="A11:L11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3"/>
  <sheetViews>
    <sheetView tabSelected="1" zoomScale="85" zoomScaleNormal="85" workbookViewId="0">
      <pane xSplit="1" ySplit="1" topLeftCell="B34" activePane="bottomRight" state="frozen"/>
      <selection activeCell="D6" sqref="D6"/>
      <selection pane="topRight" activeCell="D6" sqref="D6"/>
      <selection pane="bottomLeft" activeCell="D6" sqref="D6"/>
      <selection pane="bottomRight" activeCell="F37" sqref="F37"/>
    </sheetView>
  </sheetViews>
  <sheetFormatPr baseColWidth="10" defaultColWidth="10.81640625" defaultRowHeight="14.5" x14ac:dyDescent="0.35"/>
  <cols>
    <col min="1" max="1" width="14.453125" style="101" customWidth="1"/>
    <col min="2" max="2" width="10.81640625" style="101"/>
    <col min="3" max="3" width="41.453125" style="101" customWidth="1"/>
    <col min="4" max="4" width="46.453125" style="101" customWidth="1"/>
    <col min="5" max="5" width="16.54296875" style="101" customWidth="1"/>
    <col min="6" max="7" width="17.1796875" style="101" customWidth="1"/>
    <col min="8" max="8" width="16.1796875" style="101" customWidth="1"/>
    <col min="9" max="16384" width="10.81640625" style="101"/>
  </cols>
  <sheetData>
    <row r="1" spans="1:14" ht="56.25" customHeight="1" thickBot="1" x14ac:dyDescent="0.4">
      <c r="A1" s="147" t="s">
        <v>34</v>
      </c>
      <c r="B1" s="122" t="s">
        <v>33</v>
      </c>
      <c r="C1" s="24" t="s">
        <v>35</v>
      </c>
      <c r="D1" s="25" t="s">
        <v>69</v>
      </c>
      <c r="E1" s="25" t="s">
        <v>36</v>
      </c>
      <c r="F1" s="32" t="s">
        <v>64</v>
      </c>
      <c r="G1" s="41" t="s">
        <v>60</v>
      </c>
      <c r="H1" s="34" t="s">
        <v>26</v>
      </c>
    </row>
    <row r="2" spans="1:14" ht="52.5" customHeight="1" x14ac:dyDescent="0.35">
      <c r="A2" s="168" t="s">
        <v>37</v>
      </c>
      <c r="B2" s="123">
        <v>1</v>
      </c>
      <c r="C2" s="76" t="s">
        <v>114</v>
      </c>
      <c r="D2" s="56" t="s">
        <v>71</v>
      </c>
      <c r="E2" s="26" t="s">
        <v>24</v>
      </c>
      <c r="F2" s="26"/>
      <c r="G2" s="42">
        <v>50</v>
      </c>
      <c r="H2" s="35">
        <f>F2*50</f>
        <v>0</v>
      </c>
      <c r="J2" s="170" t="s">
        <v>67</v>
      </c>
      <c r="K2" s="170"/>
      <c r="L2" s="170"/>
      <c r="M2" s="170"/>
      <c r="N2" s="170"/>
    </row>
    <row r="3" spans="1:14" ht="63" customHeight="1" thickBot="1" x14ac:dyDescent="0.4">
      <c r="A3" s="169"/>
      <c r="B3" s="124">
        <v>2</v>
      </c>
      <c r="C3" s="77" t="s">
        <v>112</v>
      </c>
      <c r="D3" s="57" t="s">
        <v>70</v>
      </c>
      <c r="E3" s="27" t="s">
        <v>61</v>
      </c>
      <c r="F3" s="31"/>
      <c r="G3" s="43">
        <v>10</v>
      </c>
      <c r="H3" s="36">
        <f t="shared" ref="H3:H35" si="0">F3*G3</f>
        <v>0</v>
      </c>
      <c r="J3" s="171" t="s">
        <v>65</v>
      </c>
      <c r="K3" s="171"/>
      <c r="L3" s="171"/>
      <c r="M3" s="171"/>
      <c r="N3" s="171"/>
    </row>
    <row r="4" spans="1:14" ht="55.5" customHeight="1" x14ac:dyDescent="0.35">
      <c r="A4" s="172" t="s">
        <v>38</v>
      </c>
      <c r="B4" s="123">
        <v>3</v>
      </c>
      <c r="C4" s="76" t="s">
        <v>115</v>
      </c>
      <c r="D4" s="56" t="s">
        <v>73</v>
      </c>
      <c r="E4" s="26" t="s">
        <v>24</v>
      </c>
      <c r="F4" s="26"/>
      <c r="G4" s="52">
        <v>50</v>
      </c>
      <c r="H4" s="53">
        <f t="shared" si="0"/>
        <v>0</v>
      </c>
      <c r="J4" s="171" t="s">
        <v>66</v>
      </c>
      <c r="K4" s="171"/>
      <c r="L4" s="171"/>
      <c r="M4" s="171"/>
      <c r="N4" s="171"/>
    </row>
    <row r="5" spans="1:14" ht="58" customHeight="1" thickBot="1" x14ac:dyDescent="0.4">
      <c r="A5" s="173"/>
      <c r="B5" s="125">
        <v>4</v>
      </c>
      <c r="C5" s="103" t="s">
        <v>113</v>
      </c>
      <c r="D5" s="104" t="s">
        <v>72</v>
      </c>
      <c r="E5" s="28" t="s">
        <v>61</v>
      </c>
      <c r="F5" s="28"/>
      <c r="G5" s="66">
        <v>50</v>
      </c>
      <c r="H5" s="105">
        <f t="shared" si="0"/>
        <v>0</v>
      </c>
      <c r="J5" s="171" t="s">
        <v>68</v>
      </c>
      <c r="K5" s="171"/>
      <c r="L5" s="171"/>
      <c r="M5" s="171"/>
      <c r="N5" s="171"/>
    </row>
    <row r="6" spans="1:14" ht="52.5" customHeight="1" x14ac:dyDescent="0.35">
      <c r="A6" s="179" t="s">
        <v>39</v>
      </c>
      <c r="B6" s="126">
        <v>5</v>
      </c>
      <c r="C6" s="79" t="s">
        <v>119</v>
      </c>
      <c r="D6" s="56" t="s">
        <v>75</v>
      </c>
      <c r="E6" s="26" t="s">
        <v>24</v>
      </c>
      <c r="F6" s="26"/>
      <c r="G6" s="54">
        <v>100</v>
      </c>
      <c r="H6" s="53">
        <f t="shared" si="0"/>
        <v>0</v>
      </c>
    </row>
    <row r="7" spans="1:14" ht="61" customHeight="1" thickBot="1" x14ac:dyDescent="0.4">
      <c r="A7" s="180"/>
      <c r="B7" s="127">
        <v>6</v>
      </c>
      <c r="C7" s="106" t="s">
        <v>120</v>
      </c>
      <c r="D7" s="57" t="s">
        <v>74</v>
      </c>
      <c r="E7" s="27" t="s">
        <v>61</v>
      </c>
      <c r="F7" s="27"/>
      <c r="G7" s="43">
        <v>13</v>
      </c>
      <c r="H7" s="36">
        <f>F7*G7</f>
        <v>0</v>
      </c>
    </row>
    <row r="8" spans="1:14" ht="48" customHeight="1" x14ac:dyDescent="0.35">
      <c r="A8" s="179" t="s">
        <v>40</v>
      </c>
      <c r="B8" s="126">
        <v>7</v>
      </c>
      <c r="C8" s="79" t="s">
        <v>119</v>
      </c>
      <c r="D8" s="56" t="s">
        <v>75</v>
      </c>
      <c r="E8" s="29" t="s">
        <v>24</v>
      </c>
      <c r="F8" s="26"/>
      <c r="G8" s="107">
        <v>100</v>
      </c>
      <c r="H8" s="53">
        <f t="shared" si="0"/>
        <v>0</v>
      </c>
      <c r="J8" s="98"/>
      <c r="K8" s="98"/>
      <c r="L8" s="98"/>
      <c r="M8" s="98"/>
      <c r="N8" s="98"/>
    </row>
    <row r="9" spans="1:14" ht="62.15" customHeight="1" thickBot="1" x14ac:dyDescent="0.4">
      <c r="A9" s="180"/>
      <c r="B9" s="128">
        <v>8</v>
      </c>
      <c r="C9" s="106" t="s">
        <v>120</v>
      </c>
      <c r="D9" s="99" t="s">
        <v>76</v>
      </c>
      <c r="E9" s="27" t="s">
        <v>61</v>
      </c>
      <c r="F9" s="31"/>
      <c r="G9" s="43">
        <v>5</v>
      </c>
      <c r="H9" s="36">
        <f t="shared" si="0"/>
        <v>0</v>
      </c>
      <c r="J9" s="98"/>
      <c r="K9" s="98"/>
      <c r="L9" s="98"/>
      <c r="M9" s="98"/>
      <c r="N9" s="98"/>
    </row>
    <row r="10" spans="1:14" ht="48" customHeight="1" x14ac:dyDescent="0.35">
      <c r="A10" s="181" t="s">
        <v>132</v>
      </c>
      <c r="B10" s="129">
        <v>9</v>
      </c>
      <c r="C10" s="80" t="s">
        <v>116</v>
      </c>
      <c r="D10" s="61" t="s">
        <v>77</v>
      </c>
      <c r="E10" s="26" t="s">
        <v>24</v>
      </c>
      <c r="F10" s="26"/>
      <c r="G10" s="52">
        <v>100</v>
      </c>
      <c r="H10" s="108">
        <f t="shared" si="0"/>
        <v>0</v>
      </c>
    </row>
    <row r="11" spans="1:14" ht="66" customHeight="1" thickBot="1" x14ac:dyDescent="0.4">
      <c r="A11" s="180"/>
      <c r="B11" s="130">
        <v>10</v>
      </c>
      <c r="C11" s="109" t="s">
        <v>118</v>
      </c>
      <c r="D11" s="57" t="s">
        <v>78</v>
      </c>
      <c r="E11" s="27" t="s">
        <v>61</v>
      </c>
      <c r="F11" s="31"/>
      <c r="G11" s="43">
        <v>5</v>
      </c>
      <c r="H11" s="36">
        <f>F11*G11</f>
        <v>0</v>
      </c>
    </row>
    <row r="12" spans="1:14" ht="57.75" customHeight="1" x14ac:dyDescent="0.35">
      <c r="A12" s="181" t="s">
        <v>133</v>
      </c>
      <c r="B12" s="129">
        <v>11</v>
      </c>
      <c r="C12" s="80" t="s">
        <v>117</v>
      </c>
      <c r="D12" s="61" t="s">
        <v>79</v>
      </c>
      <c r="E12" s="26" t="s">
        <v>24</v>
      </c>
      <c r="F12" s="26"/>
      <c r="G12" s="54">
        <v>100</v>
      </c>
      <c r="H12" s="53">
        <f t="shared" si="0"/>
        <v>0</v>
      </c>
    </row>
    <row r="13" spans="1:14" ht="69.650000000000006" customHeight="1" thickBot="1" x14ac:dyDescent="0.4">
      <c r="A13" s="180"/>
      <c r="B13" s="130">
        <v>12</v>
      </c>
      <c r="C13" s="109" t="s">
        <v>118</v>
      </c>
      <c r="D13" s="57" t="s">
        <v>80</v>
      </c>
      <c r="E13" s="31" t="s">
        <v>61</v>
      </c>
      <c r="F13" s="31"/>
      <c r="G13" s="46">
        <v>3</v>
      </c>
      <c r="H13" s="47">
        <f t="shared" si="0"/>
        <v>0</v>
      </c>
    </row>
    <row r="14" spans="1:14" ht="42" customHeight="1" x14ac:dyDescent="0.35">
      <c r="A14" s="187" t="s">
        <v>41</v>
      </c>
      <c r="B14" s="131">
        <v>13</v>
      </c>
      <c r="C14" s="100" t="s">
        <v>121</v>
      </c>
      <c r="D14" s="59" t="s">
        <v>83</v>
      </c>
      <c r="E14" s="29" t="s">
        <v>24</v>
      </c>
      <c r="F14" s="26"/>
      <c r="G14" s="44">
        <v>50</v>
      </c>
      <c r="H14" s="35">
        <f t="shared" si="0"/>
        <v>0</v>
      </c>
    </row>
    <row r="15" spans="1:14" ht="70.5" customHeight="1" thickBot="1" x14ac:dyDescent="0.4">
      <c r="A15" s="165"/>
      <c r="B15" s="132">
        <v>14</v>
      </c>
      <c r="C15" s="81" t="s">
        <v>81</v>
      </c>
      <c r="D15" s="57" t="s">
        <v>82</v>
      </c>
      <c r="E15" s="27" t="s">
        <v>61</v>
      </c>
      <c r="F15" s="31"/>
      <c r="G15" s="43">
        <v>9</v>
      </c>
      <c r="H15" s="36">
        <f t="shared" si="0"/>
        <v>0</v>
      </c>
    </row>
    <row r="16" spans="1:14" ht="46.5" customHeight="1" x14ac:dyDescent="0.35">
      <c r="A16" s="187" t="s">
        <v>42</v>
      </c>
      <c r="B16" s="131">
        <v>15</v>
      </c>
      <c r="C16" s="82" t="s">
        <v>122</v>
      </c>
      <c r="D16" s="60" t="s">
        <v>84</v>
      </c>
      <c r="E16" s="30" t="s">
        <v>24</v>
      </c>
      <c r="F16" s="26"/>
      <c r="G16" s="45">
        <v>25</v>
      </c>
      <c r="H16" s="37">
        <f t="shared" si="0"/>
        <v>0</v>
      </c>
    </row>
    <row r="17" spans="1:8" ht="57" customHeight="1" thickBot="1" x14ac:dyDescent="0.4">
      <c r="A17" s="165"/>
      <c r="B17" s="132">
        <v>16</v>
      </c>
      <c r="C17" s="81" t="s">
        <v>86</v>
      </c>
      <c r="D17" s="57" t="s">
        <v>110</v>
      </c>
      <c r="E17" s="27" t="s">
        <v>61</v>
      </c>
      <c r="F17" s="31"/>
      <c r="G17" s="43">
        <v>7</v>
      </c>
      <c r="H17" s="36">
        <f t="shared" si="0"/>
        <v>0</v>
      </c>
    </row>
    <row r="18" spans="1:8" ht="47.25" customHeight="1" x14ac:dyDescent="0.35">
      <c r="A18" s="164" t="s">
        <v>43</v>
      </c>
      <c r="B18" s="131">
        <v>17</v>
      </c>
      <c r="C18" s="83" t="s">
        <v>85</v>
      </c>
      <c r="D18" s="60" t="s">
        <v>84</v>
      </c>
      <c r="E18" s="26" t="s">
        <v>24</v>
      </c>
      <c r="F18" s="26"/>
      <c r="G18" s="54">
        <v>25</v>
      </c>
      <c r="H18" s="53">
        <f t="shared" si="0"/>
        <v>0</v>
      </c>
    </row>
    <row r="19" spans="1:8" ht="57.65" customHeight="1" thickBot="1" x14ac:dyDescent="0.4">
      <c r="A19" s="165"/>
      <c r="B19" s="132">
        <v>18</v>
      </c>
      <c r="C19" s="84" t="s">
        <v>81</v>
      </c>
      <c r="D19" s="57" t="s">
        <v>111</v>
      </c>
      <c r="E19" s="31" t="s">
        <v>61</v>
      </c>
      <c r="F19" s="31"/>
      <c r="G19" s="46">
        <v>7</v>
      </c>
      <c r="H19" s="47">
        <f t="shared" si="0"/>
        <v>0</v>
      </c>
    </row>
    <row r="20" spans="1:8" ht="50.25" customHeight="1" x14ac:dyDescent="0.35">
      <c r="A20" s="166" t="s">
        <v>44</v>
      </c>
      <c r="B20" s="133">
        <v>19</v>
      </c>
      <c r="C20" s="85" t="s">
        <v>123</v>
      </c>
      <c r="D20" s="61" t="s">
        <v>87</v>
      </c>
      <c r="E20" s="26" t="s">
        <v>24</v>
      </c>
      <c r="F20" s="26"/>
      <c r="G20" s="42">
        <v>200</v>
      </c>
      <c r="H20" s="35">
        <f t="shared" si="0"/>
        <v>0</v>
      </c>
    </row>
    <row r="21" spans="1:8" ht="65.5" customHeight="1" thickBot="1" x14ac:dyDescent="0.4">
      <c r="A21" s="167"/>
      <c r="B21" s="134">
        <v>20</v>
      </c>
      <c r="C21" s="86" t="s">
        <v>124</v>
      </c>
      <c r="D21" s="57" t="s">
        <v>89</v>
      </c>
      <c r="E21" s="27" t="s">
        <v>61</v>
      </c>
      <c r="F21" s="31"/>
      <c r="G21" s="43">
        <v>3</v>
      </c>
      <c r="H21" s="36">
        <f t="shared" si="0"/>
        <v>0</v>
      </c>
    </row>
    <row r="22" spans="1:8" ht="43.5" customHeight="1" x14ac:dyDescent="0.35">
      <c r="A22" s="166" t="s">
        <v>45</v>
      </c>
      <c r="B22" s="133">
        <v>21</v>
      </c>
      <c r="C22" s="87" t="s">
        <v>46</v>
      </c>
      <c r="D22" s="61" t="s">
        <v>91</v>
      </c>
      <c r="E22" s="30" t="s">
        <v>24</v>
      </c>
      <c r="F22" s="26"/>
      <c r="G22" s="44">
        <v>500</v>
      </c>
      <c r="H22" s="37">
        <f t="shared" si="0"/>
        <v>0</v>
      </c>
    </row>
    <row r="23" spans="1:8" ht="62.5" customHeight="1" thickBot="1" x14ac:dyDescent="0.4">
      <c r="A23" s="167"/>
      <c r="B23" s="134">
        <v>22</v>
      </c>
      <c r="C23" s="86" t="s">
        <v>90</v>
      </c>
      <c r="D23" s="57" t="s">
        <v>92</v>
      </c>
      <c r="E23" s="27" t="s">
        <v>61</v>
      </c>
      <c r="F23" s="31"/>
      <c r="G23" s="43">
        <v>6</v>
      </c>
      <c r="H23" s="36">
        <f t="shared" si="0"/>
        <v>0</v>
      </c>
    </row>
    <row r="24" spans="1:8" ht="61.5" customHeight="1" x14ac:dyDescent="0.35">
      <c r="A24" s="182" t="s">
        <v>47</v>
      </c>
      <c r="B24" s="135">
        <v>23</v>
      </c>
      <c r="C24" s="88" t="s">
        <v>123</v>
      </c>
      <c r="D24" s="60" t="s">
        <v>93</v>
      </c>
      <c r="E24" s="30" t="s">
        <v>24</v>
      </c>
      <c r="F24" s="26"/>
      <c r="G24" s="49">
        <v>200</v>
      </c>
      <c r="H24" s="37">
        <f t="shared" si="0"/>
        <v>0</v>
      </c>
    </row>
    <row r="25" spans="1:8" ht="59.15" customHeight="1" thickBot="1" x14ac:dyDescent="0.4">
      <c r="A25" s="183"/>
      <c r="B25" s="136">
        <v>24</v>
      </c>
      <c r="C25" s="89" t="s">
        <v>124</v>
      </c>
      <c r="D25" s="58" t="s">
        <v>125</v>
      </c>
      <c r="E25" s="33" t="s">
        <v>61</v>
      </c>
      <c r="F25" s="33"/>
      <c r="G25" s="45">
        <v>3</v>
      </c>
      <c r="H25" s="37">
        <f t="shared" si="0"/>
        <v>0</v>
      </c>
    </row>
    <row r="26" spans="1:8" ht="53.5" customHeight="1" x14ac:dyDescent="0.35">
      <c r="A26" s="182" t="s">
        <v>48</v>
      </c>
      <c r="B26" s="136">
        <v>25</v>
      </c>
      <c r="C26" s="90" t="s">
        <v>123</v>
      </c>
      <c r="D26" s="60" t="s">
        <v>93</v>
      </c>
      <c r="E26" s="55" t="s">
        <v>24</v>
      </c>
      <c r="F26" s="33"/>
      <c r="G26" s="42">
        <v>200</v>
      </c>
      <c r="H26" s="35">
        <f t="shared" si="0"/>
        <v>0</v>
      </c>
    </row>
    <row r="27" spans="1:8" ht="76" customHeight="1" thickBot="1" x14ac:dyDescent="0.4">
      <c r="A27" s="183"/>
      <c r="B27" s="137">
        <v>26</v>
      </c>
      <c r="C27" s="91" t="s">
        <v>124</v>
      </c>
      <c r="D27" s="58" t="s">
        <v>126</v>
      </c>
      <c r="E27" s="27" t="s">
        <v>61</v>
      </c>
      <c r="F27" s="31"/>
      <c r="G27" s="43">
        <v>6</v>
      </c>
      <c r="H27" s="36">
        <f t="shared" si="0"/>
        <v>0</v>
      </c>
    </row>
    <row r="28" spans="1:8" ht="45" customHeight="1" x14ac:dyDescent="0.35">
      <c r="A28" s="182" t="s">
        <v>50</v>
      </c>
      <c r="B28" s="138">
        <v>27</v>
      </c>
      <c r="C28" s="92" t="s">
        <v>49</v>
      </c>
      <c r="D28" s="60" t="s">
        <v>94</v>
      </c>
      <c r="E28" s="28" t="s">
        <v>24</v>
      </c>
      <c r="F28" s="33"/>
      <c r="G28" s="45">
        <v>500</v>
      </c>
      <c r="H28" s="37">
        <f t="shared" si="0"/>
        <v>0</v>
      </c>
    </row>
    <row r="29" spans="1:8" ht="37.5" customHeight="1" thickBot="1" x14ac:dyDescent="0.4">
      <c r="A29" s="183"/>
      <c r="B29" s="139">
        <v>28</v>
      </c>
      <c r="C29" s="110" t="s">
        <v>95</v>
      </c>
      <c r="D29" s="111" t="s">
        <v>96</v>
      </c>
      <c r="E29" s="112" t="s">
        <v>61</v>
      </c>
      <c r="F29" s="28"/>
      <c r="G29" s="113">
        <v>84</v>
      </c>
      <c r="H29" s="48">
        <f t="shared" si="0"/>
        <v>0</v>
      </c>
    </row>
    <row r="30" spans="1:8" ht="40.5" customHeight="1" x14ac:dyDescent="0.35">
      <c r="A30" s="184" t="s">
        <v>134</v>
      </c>
      <c r="B30" s="140">
        <v>29</v>
      </c>
      <c r="C30" s="115" t="s">
        <v>88</v>
      </c>
      <c r="D30" s="116" t="s">
        <v>131</v>
      </c>
      <c r="E30" s="117" t="s">
        <v>24</v>
      </c>
      <c r="F30" s="26"/>
      <c r="G30" s="54">
        <v>200</v>
      </c>
      <c r="H30" s="53">
        <f t="shared" si="0"/>
        <v>0</v>
      </c>
    </row>
    <row r="31" spans="1:8" ht="43.4" customHeight="1" thickBot="1" x14ac:dyDescent="0.4">
      <c r="A31" s="180"/>
      <c r="B31" s="141">
        <v>30</v>
      </c>
      <c r="C31" s="118" t="s">
        <v>97</v>
      </c>
      <c r="D31" s="119" t="s">
        <v>98</v>
      </c>
      <c r="E31" s="27" t="s">
        <v>61</v>
      </c>
      <c r="F31" s="27"/>
      <c r="G31" s="43">
        <v>9</v>
      </c>
      <c r="H31" s="36">
        <f t="shared" si="0"/>
        <v>0</v>
      </c>
    </row>
    <row r="32" spans="1:8" ht="40.5" customHeight="1" x14ac:dyDescent="0.35">
      <c r="A32" s="184" t="s">
        <v>135</v>
      </c>
      <c r="B32" s="140">
        <v>31</v>
      </c>
      <c r="C32" s="121" t="s">
        <v>88</v>
      </c>
      <c r="D32" s="116" t="s">
        <v>131</v>
      </c>
      <c r="E32" s="117" t="s">
        <v>24</v>
      </c>
      <c r="F32" s="26"/>
      <c r="G32" s="54">
        <v>200</v>
      </c>
      <c r="H32" s="53">
        <f t="shared" si="0"/>
        <v>0</v>
      </c>
    </row>
    <row r="33" spans="1:9" ht="45" customHeight="1" thickBot="1" x14ac:dyDescent="0.4">
      <c r="A33" s="180"/>
      <c r="B33" s="141">
        <v>32</v>
      </c>
      <c r="C33" s="93" t="s">
        <v>100</v>
      </c>
      <c r="D33" s="119" t="s">
        <v>99</v>
      </c>
      <c r="E33" s="31" t="s">
        <v>61</v>
      </c>
      <c r="F33" s="31"/>
      <c r="G33" s="46">
        <v>3</v>
      </c>
      <c r="H33" s="47">
        <f t="shared" si="0"/>
        <v>0</v>
      </c>
    </row>
    <row r="34" spans="1:9" ht="42.75" customHeight="1" x14ac:dyDescent="0.35">
      <c r="A34" s="185">
        <v>5</v>
      </c>
      <c r="B34" s="142">
        <v>33</v>
      </c>
      <c r="C34" s="120" t="s">
        <v>127</v>
      </c>
      <c r="D34" s="114" t="s">
        <v>102</v>
      </c>
      <c r="E34" s="51" t="s">
        <v>24</v>
      </c>
      <c r="F34" s="51"/>
      <c r="G34" s="42">
        <v>50</v>
      </c>
      <c r="H34" s="35">
        <f t="shared" si="0"/>
        <v>0</v>
      </c>
    </row>
    <row r="35" spans="1:9" ht="48" customHeight="1" thickBot="1" x14ac:dyDescent="0.4">
      <c r="A35" s="186"/>
      <c r="B35" s="143">
        <v>34</v>
      </c>
      <c r="C35" s="78" t="s">
        <v>101</v>
      </c>
      <c r="D35" s="72" t="s">
        <v>103</v>
      </c>
      <c r="E35" s="31" t="s">
        <v>61</v>
      </c>
      <c r="F35" s="31"/>
      <c r="G35" s="46">
        <v>5</v>
      </c>
      <c r="H35" s="47">
        <f t="shared" si="0"/>
        <v>0</v>
      </c>
    </row>
    <row r="36" spans="1:9" s="64" customFormat="1" ht="41.25" customHeight="1" thickBot="1" x14ac:dyDescent="0.4">
      <c r="A36" s="148">
        <v>6</v>
      </c>
      <c r="B36" s="144">
        <v>35</v>
      </c>
      <c r="C36" s="94" t="s">
        <v>51</v>
      </c>
      <c r="D36" s="73" t="s">
        <v>32</v>
      </c>
      <c r="E36" s="102" t="s">
        <v>139</v>
      </c>
      <c r="F36" s="62"/>
      <c r="G36" s="67" t="s">
        <v>140</v>
      </c>
      <c r="H36" s="68"/>
      <c r="I36" s="69"/>
    </row>
    <row r="37" spans="1:9" s="64" customFormat="1" ht="39.75" customHeight="1" thickBot="1" x14ac:dyDescent="0.4">
      <c r="A37" s="148">
        <v>7</v>
      </c>
      <c r="B37" s="144">
        <v>36</v>
      </c>
      <c r="C37" s="94" t="s">
        <v>52</v>
      </c>
      <c r="D37" s="73" t="s">
        <v>32</v>
      </c>
      <c r="E37" s="102" t="s">
        <v>128</v>
      </c>
      <c r="F37" s="63"/>
      <c r="G37" s="70" t="s">
        <v>129</v>
      </c>
      <c r="H37" s="71"/>
      <c r="I37" s="69"/>
    </row>
    <row r="38" spans="1:9" ht="32.5" customHeight="1" x14ac:dyDescent="0.35">
      <c r="A38" s="174" t="s">
        <v>53</v>
      </c>
      <c r="B38" s="145">
        <v>37</v>
      </c>
      <c r="C38" s="95" t="s">
        <v>54</v>
      </c>
      <c r="D38" s="56" t="s">
        <v>104</v>
      </c>
      <c r="E38" s="26" t="s">
        <v>24</v>
      </c>
      <c r="F38" s="26"/>
      <c r="G38" s="42">
        <v>1500</v>
      </c>
      <c r="H38" s="35">
        <f>F38*G38</f>
        <v>0</v>
      </c>
    </row>
    <row r="39" spans="1:9" ht="37.5" customHeight="1" thickBot="1" x14ac:dyDescent="0.4">
      <c r="A39" s="175"/>
      <c r="B39" s="65">
        <v>38</v>
      </c>
      <c r="C39" s="96" t="s">
        <v>105</v>
      </c>
      <c r="D39" s="57" t="s">
        <v>106</v>
      </c>
      <c r="E39" s="27" t="s">
        <v>61</v>
      </c>
      <c r="F39" s="31"/>
      <c r="G39" s="43">
        <v>125</v>
      </c>
      <c r="H39" s="36">
        <f t="shared" ref="H39" si="1">F39*G39</f>
        <v>0</v>
      </c>
    </row>
    <row r="40" spans="1:9" ht="37.5" customHeight="1" x14ac:dyDescent="0.35">
      <c r="A40" s="174" t="s">
        <v>55</v>
      </c>
      <c r="B40" s="145">
        <v>39</v>
      </c>
      <c r="C40" s="95" t="s">
        <v>130</v>
      </c>
      <c r="D40" s="56" t="s">
        <v>107</v>
      </c>
      <c r="E40" s="26" t="s">
        <v>24</v>
      </c>
      <c r="F40" s="26"/>
      <c r="G40" s="54">
        <v>1050</v>
      </c>
      <c r="H40" s="53">
        <f>F40*G40</f>
        <v>0</v>
      </c>
    </row>
    <row r="41" spans="1:9" ht="37.5" customHeight="1" thickBot="1" x14ac:dyDescent="0.4">
      <c r="A41" s="175"/>
      <c r="B41" s="65">
        <v>40</v>
      </c>
      <c r="C41" s="97" t="s">
        <v>105</v>
      </c>
      <c r="D41" s="57" t="s">
        <v>106</v>
      </c>
      <c r="E41" s="31" t="s">
        <v>62</v>
      </c>
      <c r="F41" s="28"/>
      <c r="G41" s="66">
        <v>88</v>
      </c>
      <c r="H41" s="47">
        <f>F41*F41</f>
        <v>0</v>
      </c>
    </row>
    <row r="42" spans="1:9" ht="37.5" customHeight="1" thickBot="1" x14ac:dyDescent="0.4">
      <c r="A42" s="149">
        <v>9</v>
      </c>
      <c r="B42" s="146">
        <v>41</v>
      </c>
      <c r="C42" s="96" t="s">
        <v>109</v>
      </c>
      <c r="D42" s="57" t="s">
        <v>108</v>
      </c>
      <c r="E42" s="74" t="s">
        <v>31</v>
      </c>
      <c r="F42" s="75"/>
      <c r="G42" s="94">
        <v>200</v>
      </c>
      <c r="H42" s="65"/>
    </row>
    <row r="43" spans="1:9" ht="41.5" customHeight="1" thickBot="1" x14ac:dyDescent="0.4">
      <c r="A43" s="176" t="s">
        <v>63</v>
      </c>
      <c r="B43" s="177"/>
      <c r="C43" s="177"/>
      <c r="D43" s="177"/>
      <c r="E43" s="177"/>
      <c r="F43" s="178"/>
      <c r="G43" s="178"/>
      <c r="H43" s="50">
        <f>SUM(H2:H42)</f>
        <v>0</v>
      </c>
    </row>
  </sheetData>
  <mergeCells count="24">
    <mergeCell ref="A40:A41"/>
    <mergeCell ref="A43:G43"/>
    <mergeCell ref="A6:A7"/>
    <mergeCell ref="A8:A9"/>
    <mergeCell ref="A10:A11"/>
    <mergeCell ref="A12:A13"/>
    <mergeCell ref="A24:A25"/>
    <mergeCell ref="A26:A27"/>
    <mergeCell ref="A30:A31"/>
    <mergeCell ref="A32:A33"/>
    <mergeCell ref="A22:A23"/>
    <mergeCell ref="A28:A29"/>
    <mergeCell ref="A34:A35"/>
    <mergeCell ref="A38:A39"/>
    <mergeCell ref="A14:A15"/>
    <mergeCell ref="A16:A17"/>
    <mergeCell ref="A18:A19"/>
    <mergeCell ref="A20:A21"/>
    <mergeCell ref="A2:A3"/>
    <mergeCell ref="J2:N2"/>
    <mergeCell ref="J3:N3"/>
    <mergeCell ref="A4:A5"/>
    <mergeCell ref="J4:N4"/>
    <mergeCell ref="J5:N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topLeftCell="A4" workbookViewId="0">
      <selection activeCell="G1" sqref="G1:G1048576"/>
    </sheetView>
  </sheetViews>
  <sheetFormatPr baseColWidth="10" defaultRowHeight="14.5" x14ac:dyDescent="0.35"/>
  <cols>
    <col min="1" max="1" width="24.81640625" customWidth="1"/>
    <col min="2" max="2" width="28.54296875" customWidth="1"/>
    <col min="3" max="3" width="19.81640625" customWidth="1"/>
    <col min="4" max="4" width="14.1796875" customWidth="1"/>
  </cols>
  <sheetData>
    <row r="1" spans="1:6" x14ac:dyDescent="0.35">
      <c r="A1" s="19"/>
      <c r="B1" s="21" t="s">
        <v>57</v>
      </c>
      <c r="C1" s="21" t="s">
        <v>25</v>
      </c>
      <c r="D1" s="21" t="s">
        <v>26</v>
      </c>
    </row>
    <row r="2" spans="1:6" ht="63.75" customHeight="1" x14ac:dyDescent="0.35">
      <c r="A2" s="39" t="s">
        <v>27</v>
      </c>
      <c r="B2" s="38" t="s">
        <v>30</v>
      </c>
      <c r="C2" s="39"/>
      <c r="D2" s="39">
        <f>PRODUCT(B2,C2)</f>
        <v>0</v>
      </c>
    </row>
    <row r="3" spans="1:6" ht="63.75" customHeight="1" x14ac:dyDescent="0.35">
      <c r="A3" s="39" t="s">
        <v>28</v>
      </c>
      <c r="B3" s="38"/>
      <c r="C3" s="39"/>
      <c r="D3" s="39">
        <f>PRODUCT(B3,C3)</f>
        <v>0</v>
      </c>
    </row>
    <row r="4" spans="1:6" ht="63.75" customHeight="1" x14ac:dyDescent="0.35">
      <c r="A4" s="39" t="s">
        <v>29</v>
      </c>
      <c r="B4" s="38"/>
      <c r="C4" s="39"/>
      <c r="D4" s="39">
        <f>PRODUCT(B4,C4)</f>
        <v>0</v>
      </c>
    </row>
    <row r="6" spans="1:6" ht="15.75" customHeight="1" x14ac:dyDescent="0.35">
      <c r="A6" s="188" t="s">
        <v>58</v>
      </c>
      <c r="B6" s="189"/>
      <c r="C6" s="189"/>
      <c r="D6" s="189"/>
      <c r="E6" s="190"/>
      <c r="F6" s="23"/>
    </row>
    <row r="7" spans="1:6" x14ac:dyDescent="0.35">
      <c r="A7" s="191"/>
      <c r="B7" s="192"/>
      <c r="C7" s="192"/>
      <c r="D7" s="192"/>
      <c r="E7" s="193"/>
      <c r="F7" s="23"/>
    </row>
    <row r="8" spans="1:6" x14ac:dyDescent="0.35">
      <c r="A8" s="191"/>
      <c r="B8" s="192"/>
      <c r="C8" s="192"/>
      <c r="D8" s="192"/>
      <c r="E8" s="193"/>
      <c r="F8" s="23"/>
    </row>
    <row r="9" spans="1:6" x14ac:dyDescent="0.35">
      <c r="A9" s="191"/>
      <c r="B9" s="192"/>
      <c r="C9" s="192"/>
      <c r="D9" s="192"/>
      <c r="E9" s="193"/>
      <c r="F9" s="23"/>
    </row>
    <row r="10" spans="1:6" x14ac:dyDescent="0.35">
      <c r="A10" s="191"/>
      <c r="B10" s="192"/>
      <c r="C10" s="192"/>
      <c r="D10" s="192"/>
      <c r="E10" s="193"/>
      <c r="F10" s="23"/>
    </row>
    <row r="11" spans="1:6" x14ac:dyDescent="0.35">
      <c r="A11" s="191"/>
      <c r="B11" s="192"/>
      <c r="C11" s="192"/>
      <c r="D11" s="192"/>
      <c r="E11" s="193"/>
      <c r="F11" s="23"/>
    </row>
    <row r="12" spans="1:6" x14ac:dyDescent="0.35">
      <c r="A12" s="191"/>
      <c r="B12" s="192"/>
      <c r="C12" s="192"/>
      <c r="D12" s="192"/>
      <c r="E12" s="193"/>
      <c r="F12" s="23"/>
    </row>
    <row r="13" spans="1:6" x14ac:dyDescent="0.35">
      <c r="A13" s="191"/>
      <c r="B13" s="192"/>
      <c r="C13" s="192"/>
      <c r="D13" s="192"/>
      <c r="E13" s="193"/>
      <c r="F13" s="23"/>
    </row>
    <row r="14" spans="1:6" x14ac:dyDescent="0.35">
      <c r="A14" s="191"/>
      <c r="B14" s="192"/>
      <c r="C14" s="192"/>
      <c r="D14" s="192"/>
      <c r="E14" s="193"/>
      <c r="F14" s="23"/>
    </row>
    <row r="15" spans="1:6" x14ac:dyDescent="0.35">
      <c r="A15" s="191"/>
      <c r="B15" s="192"/>
      <c r="C15" s="192"/>
      <c r="D15" s="192"/>
      <c r="E15" s="193"/>
      <c r="F15" s="23"/>
    </row>
    <row r="16" spans="1:6" x14ac:dyDescent="0.35">
      <c r="A16" s="191"/>
      <c r="B16" s="192"/>
      <c r="C16" s="192"/>
      <c r="D16" s="192"/>
      <c r="E16" s="193"/>
      <c r="F16" s="23"/>
    </row>
    <row r="17" spans="1:6" x14ac:dyDescent="0.35">
      <c r="A17" s="194"/>
      <c r="B17" s="195"/>
      <c r="C17" s="195"/>
      <c r="D17" s="195"/>
      <c r="E17" s="196"/>
      <c r="F17" s="23"/>
    </row>
    <row r="18" spans="1:6" x14ac:dyDescent="0.35">
      <c r="A18" s="40"/>
      <c r="B18" s="23"/>
      <c r="C18" s="23"/>
      <c r="D18" s="23"/>
      <c r="E18" s="23"/>
      <c r="F18" s="23"/>
    </row>
    <row r="19" spans="1:6" x14ac:dyDescent="0.35">
      <c r="A19" s="40"/>
      <c r="B19" s="23"/>
      <c r="C19" s="23"/>
      <c r="D19" s="23"/>
      <c r="E19" s="23"/>
      <c r="F19" s="23"/>
    </row>
    <row r="20" spans="1:6" x14ac:dyDescent="0.35">
      <c r="A20" s="23"/>
      <c r="B20" s="23"/>
      <c r="C20" s="23"/>
      <c r="D20" s="23"/>
      <c r="E20" s="23"/>
      <c r="F20" s="23"/>
    </row>
    <row r="21" spans="1:6" x14ac:dyDescent="0.35">
      <c r="A21" s="23"/>
      <c r="B21" s="23"/>
      <c r="C21" s="23"/>
      <c r="D21" s="23"/>
      <c r="E21" s="23"/>
      <c r="F21" s="23"/>
    </row>
    <row r="22" spans="1:6" x14ac:dyDescent="0.35">
      <c r="A22" s="23"/>
      <c r="B22" s="23"/>
      <c r="C22" s="23"/>
      <c r="D22" s="23"/>
      <c r="E22" s="23"/>
      <c r="F22" s="23"/>
    </row>
    <row r="23" spans="1:6" x14ac:dyDescent="0.35">
      <c r="A23" s="23"/>
      <c r="B23" s="23"/>
      <c r="C23" s="23"/>
      <c r="D23" s="23"/>
      <c r="E23" s="23"/>
      <c r="F23" s="23"/>
    </row>
    <row r="24" spans="1:6" x14ac:dyDescent="0.35">
      <c r="A24" s="23"/>
      <c r="B24" s="23"/>
      <c r="C24" s="23"/>
      <c r="D24" s="23"/>
      <c r="E24" s="23"/>
      <c r="F24" s="23"/>
    </row>
  </sheetData>
  <mergeCells count="1">
    <mergeCell ref="A6:E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>
      <selection activeCell="F1" sqref="F1:F1048576"/>
    </sheetView>
  </sheetViews>
  <sheetFormatPr baseColWidth="10" defaultRowHeight="14.5" x14ac:dyDescent="0.35"/>
  <cols>
    <col min="1" max="1" width="28.453125" customWidth="1"/>
    <col min="2" max="2" width="24" customWidth="1"/>
    <col min="3" max="3" width="23.81640625" customWidth="1"/>
    <col min="4" max="4" width="22.81640625" customWidth="1"/>
  </cols>
  <sheetData>
    <row r="1" spans="1:5" x14ac:dyDescent="0.35">
      <c r="A1" s="19"/>
      <c r="B1" s="21" t="s">
        <v>57</v>
      </c>
      <c r="C1" s="21" t="s">
        <v>25</v>
      </c>
      <c r="D1" s="21" t="s">
        <v>26</v>
      </c>
    </row>
    <row r="2" spans="1:5" ht="59.25" customHeight="1" x14ac:dyDescent="0.35">
      <c r="A2" s="39" t="s">
        <v>27</v>
      </c>
      <c r="B2" s="38" t="s">
        <v>30</v>
      </c>
      <c r="C2" s="39"/>
      <c r="D2" s="39">
        <f>PRODUCT(B2,C2)</f>
        <v>0</v>
      </c>
    </row>
    <row r="3" spans="1:5" ht="55.5" customHeight="1" x14ac:dyDescent="0.35">
      <c r="A3" s="39" t="s">
        <v>28</v>
      </c>
      <c r="B3" s="38"/>
      <c r="C3" s="39"/>
      <c r="D3" s="39">
        <f>PRODUCT(B3,C3)</f>
        <v>0</v>
      </c>
    </row>
    <row r="4" spans="1:5" ht="69" customHeight="1" x14ac:dyDescent="0.35">
      <c r="A4" s="39" t="s">
        <v>29</v>
      </c>
      <c r="B4" s="38"/>
      <c r="C4" s="39"/>
      <c r="D4" s="39">
        <f>PRODUCT(B4,C4)</f>
        <v>0</v>
      </c>
    </row>
    <row r="6" spans="1:5" x14ac:dyDescent="0.35">
      <c r="A6" s="188" t="s">
        <v>59</v>
      </c>
      <c r="B6" s="189"/>
      <c r="C6" s="189"/>
      <c r="D6" s="189"/>
      <c r="E6" s="190"/>
    </row>
    <row r="7" spans="1:5" x14ac:dyDescent="0.35">
      <c r="A7" s="191"/>
      <c r="B7" s="192"/>
      <c r="C7" s="192"/>
      <c r="D7" s="192"/>
      <c r="E7" s="193"/>
    </row>
    <row r="8" spans="1:5" x14ac:dyDescent="0.35">
      <c r="A8" s="191"/>
      <c r="B8" s="192"/>
      <c r="C8" s="192"/>
      <c r="D8" s="192"/>
      <c r="E8" s="193"/>
    </row>
    <row r="9" spans="1:5" x14ac:dyDescent="0.35">
      <c r="A9" s="191"/>
      <c r="B9" s="192"/>
      <c r="C9" s="192"/>
      <c r="D9" s="192"/>
      <c r="E9" s="193"/>
    </row>
    <row r="10" spans="1:5" x14ac:dyDescent="0.35">
      <c r="A10" s="191"/>
      <c r="B10" s="192"/>
      <c r="C10" s="192"/>
      <c r="D10" s="192"/>
      <c r="E10" s="193"/>
    </row>
    <row r="11" spans="1:5" x14ac:dyDescent="0.35">
      <c r="A11" s="191"/>
      <c r="B11" s="192"/>
      <c r="C11" s="192"/>
      <c r="D11" s="192"/>
      <c r="E11" s="193"/>
    </row>
    <row r="12" spans="1:5" x14ac:dyDescent="0.35">
      <c r="A12" s="191"/>
      <c r="B12" s="192"/>
      <c r="C12" s="192"/>
      <c r="D12" s="192"/>
      <c r="E12" s="193"/>
    </row>
    <row r="13" spans="1:5" x14ac:dyDescent="0.35">
      <c r="A13" s="191"/>
      <c r="B13" s="192"/>
      <c r="C13" s="192"/>
      <c r="D13" s="192"/>
      <c r="E13" s="193"/>
    </row>
    <row r="14" spans="1:5" x14ac:dyDescent="0.35">
      <c r="A14" s="191"/>
      <c r="B14" s="192"/>
      <c r="C14" s="192"/>
      <c r="D14" s="192"/>
      <c r="E14" s="193"/>
    </row>
    <row r="15" spans="1:5" x14ac:dyDescent="0.35">
      <c r="A15" s="191"/>
      <c r="B15" s="192"/>
      <c r="C15" s="192"/>
      <c r="D15" s="192"/>
      <c r="E15" s="193"/>
    </row>
    <row r="16" spans="1:5" x14ac:dyDescent="0.35">
      <c r="A16" s="191"/>
      <c r="B16" s="192"/>
      <c r="C16" s="192"/>
      <c r="D16" s="192"/>
      <c r="E16" s="193"/>
    </row>
    <row r="17" spans="1:5" x14ac:dyDescent="0.35">
      <c r="A17" s="197"/>
      <c r="B17" s="198"/>
      <c r="C17" s="198"/>
      <c r="D17" s="198"/>
      <c r="E17" s="199"/>
    </row>
    <row r="18" spans="1:5" x14ac:dyDescent="0.35">
      <c r="A18" s="197"/>
      <c r="B18" s="198"/>
      <c r="C18" s="198"/>
      <c r="D18" s="198"/>
      <c r="E18" s="199"/>
    </row>
    <row r="19" spans="1:5" x14ac:dyDescent="0.35">
      <c r="A19" s="200"/>
      <c r="B19" s="201"/>
      <c r="C19" s="201"/>
      <c r="D19" s="201"/>
      <c r="E19" s="202"/>
    </row>
  </sheetData>
  <mergeCells count="1">
    <mergeCell ref="A6:E19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79b0024-7574-41b1-acb3-1a29c829416b" xsi:nil="true"/>
    <lcf76f155ced4ddcb4097134ff3c332f xmlns="166806ac-998d-4926-9132-06891f7ae51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8BEB74158C1B46A29461C0A18A6F7C" ma:contentTypeVersion="17" ma:contentTypeDescription="Create a new document." ma:contentTypeScope="" ma:versionID="e75c47a10c7e584c81d225d405cda1ad">
  <xsd:schema xmlns:xsd="http://www.w3.org/2001/XMLSchema" xmlns:xs="http://www.w3.org/2001/XMLSchema" xmlns:p="http://schemas.microsoft.com/office/2006/metadata/properties" xmlns:ns2="166806ac-998d-4926-9132-06891f7ae51b" xmlns:ns3="779b0024-7574-41b1-acb3-1a29c829416b" targetNamespace="http://schemas.microsoft.com/office/2006/metadata/properties" ma:root="true" ma:fieldsID="3400b25552773379d3d56c8e33d6d0d1" ns2:_="" ns3:_="">
    <xsd:import namespace="166806ac-998d-4926-9132-06891f7ae51b"/>
    <xsd:import namespace="779b0024-7574-41b1-acb3-1a29c82941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6806ac-998d-4926-9132-06891f7ae5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6708486d-7ccb-4ada-93a3-1832f669b2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9b0024-7574-41b1-acb3-1a29c829416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6e832f2a-e7ba-4f5f-b54e-03316b009b66}" ma:internalName="TaxCatchAll" ma:showField="CatchAllData" ma:web="779b0024-7574-41b1-acb3-1a29c82941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37D345-D67E-4D1F-B347-4E4B9A215550}">
  <ds:schemaRefs>
    <ds:schemaRef ds:uri="166806ac-998d-4926-9132-06891f7ae51b"/>
    <ds:schemaRef ds:uri="779b0024-7574-41b1-acb3-1a29c829416b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7AD8962-5E8A-4E2D-96E7-61E9DC4B3A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6806ac-998d-4926-9132-06891f7ae51b"/>
    <ds:schemaRef ds:uri="779b0024-7574-41b1-acb3-1a29c82941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F45B46-1FF7-4C25-A55E-6CEE871524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Marché</vt:lpstr>
      <vt:lpstr>Liste des BPU</vt:lpstr>
      <vt:lpstr>Cas numéro 1</vt:lpstr>
      <vt:lpstr>Cas numéro 2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 Cyrielle</dc:creator>
  <cp:lastModifiedBy>MORZADEC Camille</cp:lastModifiedBy>
  <cp:lastPrinted>2019-05-06T07:55:08Z</cp:lastPrinted>
  <dcterms:created xsi:type="dcterms:W3CDTF">2018-08-29T13:43:14Z</dcterms:created>
  <dcterms:modified xsi:type="dcterms:W3CDTF">2025-06-06T07:13:55Z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0x0101002D8BEB74158C1B46A29461C0A18A6F7C</vt:lpwstr>
  </property>
  <property fmtid="{D5CDD505-2E9C-101B-9397-08002B2CF9AE}" pid="3" name="MediaServiceImageTags">
    <vt:lpwstr/>
  </property>
</Properties>
</file>